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Каналы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A5B63"/>
    </font>
  </fonts>
  <fills count="3">
    <fill>
      <patternFill/>
    </fill>
    <fill>
      <patternFill patternType="gray125"/>
    </fill>
    <fill>
      <patternFill patternType="solid">
        <fgColor rgb="00E3E8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P&amp;L магазина</t>
        </is>
      </c>
    </row>
    <row r="2">
      <c r="A2" s="2" t="inlineStr">
        <is>
          <t>Сводка по всем каналам за месяц: выручка, переменные расходы, маржинальный доход, постоянные расходы и прибыль. В конце сверка прибыли с деньгами на счёте, чтобы не удивляться, куда делась прибыль.</t>
        </is>
      </c>
    </row>
    <row r="3">
      <c r="A3" s="2" t="n"/>
    </row>
    <row r="4">
      <c r="A4" s="2" t="inlineStr">
        <is>
          <t>1. Раз в месяц возьмите из кабинетов выручку по выкупленным товарам и расходы и впишите по строке на каждый канал на листе «Каналы».</t>
        </is>
      </c>
    </row>
    <row r="5">
      <c r="A5" s="2" t="inlineStr">
        <is>
          <t>2. Себестоимость берите только по проданным штукам. Налог, штрафы и платную приёмку не забывайте.</t>
        </is>
      </c>
    </row>
    <row r="6">
      <c r="A6" s="2" t="inlineStr">
        <is>
          <t>3. На листе «Магазин» впишите постоянные расходы месяца, сумму закупки товара и деньги на счёте на начало и конец месяца.</t>
        </is>
      </c>
    </row>
    <row r="7">
      <c r="A7" s="2" t="inlineStr">
        <is>
          <t>4. Посмотрите колонку «Не объяснено». Если разница большая, найдите причину: выплата площадки ещё не пришла, налог к уплате, возвраты.</t>
        </is>
      </c>
    </row>
    <row r="8">
      <c r="A8" s="2" t="inlineStr">
        <is>
          <t>5. Смотрите на долю маржинального дохода и прибыли по месяцам: важнее, куда идёт тренд, чем один месяц.</t>
        </is>
      </c>
    </row>
    <row r="9">
      <c r="A9" s="2" t="n"/>
    </row>
    <row r="10">
      <c r="A10" s="2" t="inlineStr">
        <is>
          <t>Строки с пометкой «пример» можно удалить. Ставки комиссий и тарифы берите в кабинете площадки.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  <col width="18" customWidth="1" min="9" max="9"/>
    <col width="16" customWidth="1" min="10" max="10"/>
    <col width="16" customWidth="1" min="11" max="11"/>
    <col width="16" customWidth="1" min="12" max="12"/>
  </cols>
  <sheetData>
    <row r="1">
      <c r="A1" s="3" t="inlineStr">
        <is>
          <t>Период</t>
        </is>
      </c>
      <c r="B1" s="3" t="inlineStr">
        <is>
          <t>Канал</t>
        </is>
      </c>
      <c r="C1" s="3" t="inlineStr">
        <is>
          <t>Выручка по выкупленным, ₽</t>
        </is>
      </c>
      <c r="D1" s="3" t="inlineStr">
        <is>
          <t>Комиссия и эквайринг, ₽</t>
        </is>
      </c>
      <c r="E1" s="3" t="inlineStr">
        <is>
          <t>Логистика, хранение, приёмка, ₽</t>
        </is>
      </c>
      <c r="F1" s="3" t="inlineStr">
        <is>
          <t>Штрафы и прочие удержания, ₽</t>
        </is>
      </c>
      <c r="G1" s="3" t="inlineStr">
        <is>
          <t>Реклама, ₽</t>
        </is>
      </c>
      <c r="H1" s="3" t="inlineStr">
        <is>
          <t>Налог с продажи, ₽</t>
        </is>
      </c>
      <c r="I1" s="3" t="inlineStr">
        <is>
          <t>Себестоимость проданных штук, ₽</t>
        </is>
      </c>
      <c r="J1" s="3" t="inlineStr">
        <is>
          <t>Переменные расходы, ₽</t>
        </is>
      </c>
      <c r="K1" s="3" t="inlineStr">
        <is>
          <t>Маржинальный доход, ₽</t>
        </is>
      </c>
      <c r="L1" s="3" t="inlineStr">
        <is>
          <t>Доля маржинального дохода, %</t>
        </is>
      </c>
    </row>
    <row r="2">
      <c r="A2" t="inlineStr">
        <is>
          <t>Август 2026</t>
        </is>
      </c>
      <c r="B2" t="inlineStr">
        <is>
          <t>Wildberries</t>
        </is>
      </c>
      <c r="C2" t="n">
        <v>800000</v>
      </c>
      <c r="D2" t="n">
        <v>176000</v>
      </c>
      <c r="E2" t="n">
        <v>120000</v>
      </c>
      <c r="F2" t="n">
        <v>6000</v>
      </c>
      <c r="G2" t="n">
        <v>70000</v>
      </c>
      <c r="H2" t="n">
        <v>48000</v>
      </c>
      <c r="I2" t="n">
        <v>224000</v>
      </c>
      <c r="J2">
        <f>SUM(D2:I2)</f>
        <v/>
      </c>
      <c r="K2">
        <f>C2-J2</f>
        <v/>
      </c>
      <c r="L2">
        <f>IF(C2=0,"",K2/C2*100)</f>
        <v/>
      </c>
    </row>
    <row r="3">
      <c r="A3" t="inlineStr">
        <is>
          <t>Август 2026</t>
        </is>
      </c>
      <c r="B3" t="inlineStr">
        <is>
          <t>Ozon</t>
        </is>
      </c>
      <c r="C3" t="n">
        <v>300000</v>
      </c>
      <c r="D3" t="n">
        <v>69000</v>
      </c>
      <c r="E3" t="n">
        <v>45000</v>
      </c>
      <c r="F3" t="n">
        <v>2000</v>
      </c>
      <c r="G3" t="n">
        <v>25000</v>
      </c>
      <c r="H3" t="n">
        <v>18000</v>
      </c>
      <c r="I3" t="n">
        <v>84000</v>
      </c>
      <c r="J3">
        <f>SUM(D3:I3)</f>
        <v/>
      </c>
      <c r="K3">
        <f>C3-J3</f>
        <v/>
      </c>
      <c r="L3">
        <f>IF(C3=0,"",K3/C3*100)</f>
        <v/>
      </c>
    </row>
    <row r="4">
      <c r="A4" t="inlineStr">
        <is>
          <t>Сентябрь 2026</t>
        </is>
      </c>
      <c r="B4" t="inlineStr">
        <is>
          <t>Wildberries</t>
        </is>
      </c>
      <c r="C4" t="n">
        <v>900000</v>
      </c>
      <c r="D4" t="n">
        <v>198000</v>
      </c>
      <c r="E4" t="n">
        <v>135000</v>
      </c>
      <c r="F4" t="n">
        <v>4000</v>
      </c>
      <c r="G4" t="n">
        <v>90000</v>
      </c>
      <c r="H4" t="n">
        <v>54000</v>
      </c>
      <c r="I4" t="n">
        <v>252000</v>
      </c>
      <c r="J4">
        <f>SUM(D4:I4)</f>
        <v/>
      </c>
      <c r="K4">
        <f>C4-J4</f>
        <v/>
      </c>
      <c r="L4">
        <f>IF(C4=0,"",K4/C4*100)</f>
        <v/>
      </c>
    </row>
    <row r="5">
      <c r="A5" t="inlineStr">
        <is>
          <t>Сентябрь 2026</t>
        </is>
      </c>
      <c r="B5" t="inlineStr">
        <is>
          <t>Ozon</t>
        </is>
      </c>
      <c r="C5" t="n">
        <v>350000</v>
      </c>
      <c r="D5" t="n">
        <v>80500</v>
      </c>
      <c r="E5" t="n">
        <v>52000</v>
      </c>
      <c r="F5" t="n">
        <v>1500</v>
      </c>
      <c r="G5" t="n">
        <v>30000</v>
      </c>
      <c r="H5" t="n">
        <v>21000</v>
      </c>
      <c r="I5" t="n">
        <v>98000</v>
      </c>
      <c r="J5">
        <f>SUM(D5:I5)</f>
        <v/>
      </c>
      <c r="K5">
        <f>C5-J5</f>
        <v/>
      </c>
      <c r="L5">
        <f>IF(C5=0,"",K5/C5*100)</f>
        <v/>
      </c>
    </row>
    <row r="6">
      <c r="A6" t="inlineStr">
        <is>
          <t>Сентябрь 2026</t>
        </is>
      </c>
      <c r="B6" t="inlineStr">
        <is>
          <t>Свой сайт</t>
        </is>
      </c>
      <c r="C6" t="n">
        <v>150000</v>
      </c>
      <c r="D6" t="n">
        <v>4500</v>
      </c>
      <c r="E6" t="n">
        <v>22000</v>
      </c>
      <c r="F6" t="n">
        <v>0</v>
      </c>
      <c r="G6" t="n">
        <v>25000</v>
      </c>
      <c r="H6" t="n">
        <v>9000</v>
      </c>
      <c r="I6" t="n">
        <v>42000</v>
      </c>
      <c r="J6">
        <f>SUM(D6:I6)</f>
        <v/>
      </c>
      <c r="K6">
        <f>C6-J6</f>
        <v/>
      </c>
      <c r="L6">
        <f>IF(C6=0,"",K6/C6*100)</f>
        <v/>
      </c>
    </row>
    <row r="7">
      <c r="J7">
        <f>SUM(D7:I7)</f>
        <v/>
      </c>
      <c r="K7">
        <f>C7-J7</f>
        <v/>
      </c>
      <c r="L7">
        <f>IF(C7=0,"",K7/C7*100)</f>
        <v/>
      </c>
    </row>
    <row r="8">
      <c r="J8">
        <f>SUM(D8:I8)</f>
        <v/>
      </c>
      <c r="K8">
        <f>C8-J8</f>
        <v/>
      </c>
      <c r="L8">
        <f>IF(C8=0,"",K8/C8*100)</f>
        <v/>
      </c>
    </row>
    <row r="9">
      <c r="J9">
        <f>SUM(D9:I9)</f>
        <v/>
      </c>
      <c r="K9">
        <f>C9-J9</f>
        <v/>
      </c>
      <c r="L9">
        <f>IF(C9=0,"",K9/C9*100)</f>
        <v/>
      </c>
    </row>
    <row r="10">
      <c r="J10">
        <f>SUM(D10:I10)</f>
        <v/>
      </c>
      <c r="K10">
        <f>C10-J10</f>
        <v/>
      </c>
      <c r="L10">
        <f>IF(C10=0,"",K10/C10*100)</f>
        <v/>
      </c>
    </row>
    <row r="11">
      <c r="J11">
        <f>SUM(D11:I11)</f>
        <v/>
      </c>
      <c r="K11">
        <f>C11-J11</f>
        <v/>
      </c>
      <c r="L11">
        <f>IF(C11=0,"",K11/C11*100)</f>
        <v/>
      </c>
    </row>
    <row r="12">
      <c r="J12">
        <f>SUM(D12:I12)</f>
        <v/>
      </c>
      <c r="K12">
        <f>C12-J12</f>
        <v/>
      </c>
      <c r="L12">
        <f>IF(C12=0,"",K12/C12*100)</f>
        <v/>
      </c>
    </row>
    <row r="13">
      <c r="J13">
        <f>SUM(D13:I13)</f>
        <v/>
      </c>
      <c r="K13">
        <f>C13-J13</f>
        <v/>
      </c>
      <c r="L13">
        <f>IF(C13=0,"",K13/C13*100)</f>
        <v/>
      </c>
    </row>
    <row r="14">
      <c r="J14">
        <f>SUM(D14:I14)</f>
        <v/>
      </c>
      <c r="K14">
        <f>C14-J14</f>
        <v/>
      </c>
      <c r="L14">
        <f>IF(C14=0,"",K14/C14*100)</f>
        <v/>
      </c>
    </row>
    <row r="15">
      <c r="J15">
        <f>SUM(D15:I15)</f>
        <v/>
      </c>
      <c r="K15">
        <f>C15-J15</f>
        <v/>
      </c>
      <c r="L15">
        <f>IF(C15=0,"",K15/C15*100)</f>
        <v/>
      </c>
    </row>
    <row r="16">
      <c r="J16">
        <f>SUM(D16:I16)</f>
        <v/>
      </c>
      <c r="K16">
        <f>C16-J16</f>
        <v/>
      </c>
      <c r="L16">
        <f>IF(C16=0,"",K16/C16*100)</f>
        <v/>
      </c>
    </row>
    <row r="17">
      <c r="J17">
        <f>SUM(D17:I17)</f>
        <v/>
      </c>
      <c r="K17">
        <f>C17-J17</f>
        <v/>
      </c>
      <c r="L17">
        <f>IF(C17=0,"",K17/C17*100)</f>
        <v/>
      </c>
    </row>
    <row r="18">
      <c r="J18">
        <f>SUM(D18:I18)</f>
        <v/>
      </c>
      <c r="K18">
        <f>C18-J18</f>
        <v/>
      </c>
      <c r="L18">
        <f>IF(C18=0,"",K18/C18*100)</f>
        <v/>
      </c>
    </row>
    <row r="19">
      <c r="J19">
        <f>SUM(D19:I19)</f>
        <v/>
      </c>
      <c r="K19">
        <f>C19-J19</f>
        <v/>
      </c>
      <c r="L19">
        <f>IF(C19=0,"",K19/C19*100)</f>
        <v/>
      </c>
    </row>
    <row r="20">
      <c r="J20">
        <f>SUM(D20:I20)</f>
        <v/>
      </c>
      <c r="K20">
        <f>C20-J20</f>
        <v/>
      </c>
      <c r="L20">
        <f>IF(C20=0,"",K20/C20*100)</f>
        <v/>
      </c>
    </row>
    <row r="21">
      <c r="J21">
        <f>SUM(D21:I21)</f>
        <v/>
      </c>
      <c r="K21">
        <f>C21-J21</f>
        <v/>
      </c>
      <c r="L21">
        <f>IF(C21=0,"",K21/C21*100)</f>
        <v/>
      </c>
    </row>
    <row r="22">
      <c r="J22">
        <f>SUM(D22:I22)</f>
        <v/>
      </c>
      <c r="K22">
        <f>C22-J22</f>
        <v/>
      </c>
      <c r="L22">
        <f>IF(C22=0,"",K22/C22*100)</f>
        <v/>
      </c>
    </row>
    <row r="23">
      <c r="J23">
        <f>SUM(D23:I23)</f>
        <v/>
      </c>
      <c r="K23">
        <f>C23-J23</f>
        <v/>
      </c>
      <c r="L23">
        <f>IF(C23=0,"",K23/C23*100)</f>
        <v/>
      </c>
    </row>
    <row r="24">
      <c r="J24">
        <f>SUM(D24:I24)</f>
        <v/>
      </c>
      <c r="K24">
        <f>C24-J24</f>
        <v/>
      </c>
      <c r="L24">
        <f>IF(C24=0,"",K24/C24*100)</f>
        <v/>
      </c>
    </row>
    <row r="25">
      <c r="J25">
        <f>SUM(D25:I25)</f>
        <v/>
      </c>
      <c r="K25">
        <f>C25-J25</f>
        <v/>
      </c>
      <c r="L25">
        <f>IF(C25=0,"",K25/C25*100)</f>
        <v/>
      </c>
    </row>
    <row r="26">
      <c r="J26">
        <f>SUM(D26:I26)</f>
        <v/>
      </c>
      <c r="K26">
        <f>C26-J26</f>
        <v/>
      </c>
      <c r="L26">
        <f>IF(C26=0,"",K26/C26*100)</f>
        <v/>
      </c>
    </row>
    <row r="27">
      <c r="J27">
        <f>SUM(D27:I27)</f>
        <v/>
      </c>
      <c r="K27">
        <f>C27-J27</f>
        <v/>
      </c>
      <c r="L27">
        <f>IF(C27=0,"",K27/C27*100)</f>
        <v/>
      </c>
    </row>
    <row r="28">
      <c r="J28">
        <f>SUM(D28:I28)</f>
        <v/>
      </c>
      <c r="K28">
        <f>C28-J28</f>
        <v/>
      </c>
      <c r="L28">
        <f>IF(C28=0,"",K28/C28*100)</f>
        <v/>
      </c>
    </row>
    <row r="29">
      <c r="J29">
        <f>SUM(D29:I29)</f>
        <v/>
      </c>
      <c r="K29">
        <f>C29-J29</f>
        <v/>
      </c>
      <c r="L29">
        <f>IF(C29=0,"",K29/C29*100)</f>
        <v/>
      </c>
    </row>
    <row r="30">
      <c r="J30">
        <f>SUM(D30:I30)</f>
        <v/>
      </c>
      <c r="K30">
        <f>C30-J30</f>
        <v/>
      </c>
      <c r="L30">
        <f>IF(C30=0,"",K30/C30*100)</f>
        <v/>
      </c>
    </row>
    <row r="31">
      <c r="J31">
        <f>SUM(D31:I31)</f>
        <v/>
      </c>
      <c r="K31">
        <f>C31-J31</f>
        <v/>
      </c>
      <c r="L31">
        <f>IF(C31=0,"",K31/C31*100)</f>
        <v/>
      </c>
    </row>
    <row r="32">
      <c r="J32">
        <f>SUM(D32:I32)</f>
        <v/>
      </c>
      <c r="K32">
        <f>C32-J32</f>
        <v/>
      </c>
      <c r="L32">
        <f>IF(C32=0,"",K32/C32*100)</f>
        <v/>
      </c>
    </row>
    <row r="33">
      <c r="J33">
        <f>SUM(D33:I33)</f>
        <v/>
      </c>
      <c r="K33">
        <f>C33-J33</f>
        <v/>
      </c>
      <c r="L33">
        <f>IF(C33=0,"",K33/C33*100)</f>
        <v/>
      </c>
    </row>
    <row r="34">
      <c r="J34">
        <f>SUM(D34:I34)</f>
        <v/>
      </c>
      <c r="K34">
        <f>C34-J34</f>
        <v/>
      </c>
      <c r="L34">
        <f>IF(C34=0,"",K34/C34*100)</f>
        <v/>
      </c>
    </row>
    <row r="35">
      <c r="J35">
        <f>SUM(D35:I35)</f>
        <v/>
      </c>
      <c r="K35">
        <f>C35-J35</f>
        <v/>
      </c>
      <c r="L35">
        <f>IF(C35=0,"",K35/C35*100)</f>
        <v/>
      </c>
    </row>
    <row r="36">
      <c r="J36">
        <f>SUM(D36:I36)</f>
        <v/>
      </c>
      <c r="K36">
        <f>C36-J36</f>
        <v/>
      </c>
      <c r="L36">
        <f>IF(C36=0,"",K36/C36*100)</f>
        <v/>
      </c>
    </row>
    <row r="38">
      <c r="A38" s="4" t="inlineStr">
        <is>
          <t>Одна строка на пару «месяц и канал». Все числа в примере условные.</t>
        </is>
      </c>
    </row>
    <row r="39">
      <c r="A39" s="4" t="inlineStr">
        <is>
          <t>Выручку берите по выкупленным товарам, а не по заказам. Продажу и её расходы относите к месяцу выкупа, даже если площадка заплатит в следующем. Названия отчётов смотрите в кабинете.</t>
        </is>
      </c>
    </row>
    <row r="40">
      <c r="A40" s="4" t="inlineStr">
        <is>
          <t>Себестоимость: только проданных штук, а не всё, что вы закупили за месяц. Закупку вы впишете на листе «Магазин».</t>
        </is>
      </c>
    </row>
    <row r="41">
      <c r="A41" s="4" t="inlineStr">
        <is>
          <t>Налог: впишите рубли, если он считается от выручки (например, УСН «доходы»). Налог, который считается иначе (например, от прибыли), сюда не вносите: операционная прибыль в таблице получится до этого налога, а его уплата попадёт в «Не объяснено».</t>
        </is>
      </c>
    </row>
    <row r="42">
      <c r="A42" s="4" t="inlineStr">
        <is>
          <t>Период пишите одним и тем же текстом во всех строках месяца (например, «Август 2026»): по нему лист «Магазин» собирает итоги.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8" customWidth="1" min="8" max="8"/>
    <col width="16" customWidth="1" min="9" max="9"/>
    <col width="14" customWidth="1" min="10" max="10"/>
    <col width="18" customWidth="1" min="11" max="11"/>
    <col width="18" customWidth="1" min="12" max="12"/>
    <col width="18" customWidth="1" min="13" max="13"/>
    <col width="14" customWidth="1" min="14" max="14"/>
  </cols>
  <sheetData>
    <row r="1">
      <c r="A1" s="3" t="inlineStr">
        <is>
          <t>Период</t>
        </is>
      </c>
      <c r="B1" s="3" t="inlineStr">
        <is>
          <t>Выручка, ₽</t>
        </is>
      </c>
      <c r="C1" s="3" t="inlineStr">
        <is>
          <t>Маржинальный доход, ₽</t>
        </is>
      </c>
      <c r="D1" s="3" t="inlineStr">
        <is>
          <t>Доля маржинального дохода, %</t>
        </is>
      </c>
      <c r="E1" s="3" t="inlineStr">
        <is>
          <t>Постоянные расходы, ₽</t>
        </is>
      </c>
      <c r="F1" s="3" t="inlineStr">
        <is>
          <t>Операционная прибыль, ₽</t>
        </is>
      </c>
      <c r="G1" s="3" t="inlineStr">
        <is>
          <t>Доля прибыли, %</t>
        </is>
      </c>
      <c r="H1" s="3" t="inlineStr">
        <is>
          <t>Закуплено товара по себестоимости, ₽</t>
        </is>
      </c>
      <c r="I1" s="3" t="inlineStr">
        <is>
          <t>Себестоимость проданного, ₽</t>
        </is>
      </c>
      <c r="J1" s="3" t="inlineStr">
        <is>
          <t>Рост запаса, ₽</t>
        </is>
      </c>
      <c r="K1" s="3" t="inlineStr">
        <is>
          <t>Прибыль за вычетом роста запаса, ₽</t>
        </is>
      </c>
      <c r="L1" s="3" t="inlineStr">
        <is>
          <t>Деньги на счёте на начало месяца, ₽</t>
        </is>
      </c>
      <c r="M1" s="3" t="inlineStr">
        <is>
          <t>Деньги на счёте на конец месяца, ₽</t>
        </is>
      </c>
      <c r="N1" s="3" t="inlineStr">
        <is>
          <t>Не объяснено, ₽</t>
        </is>
      </c>
    </row>
    <row r="2">
      <c r="A2" t="inlineStr">
        <is>
          <t>Август 2026</t>
        </is>
      </c>
      <c r="B2">
        <f>SUMIF('Каналы'!$A:$A,A2,'Каналы'!$C:$C)</f>
        <v/>
      </c>
      <c r="C2">
        <f>SUMIF('Каналы'!$A:$A,A2,'Каналы'!$K:$K)</f>
        <v/>
      </c>
      <c r="D2">
        <f>IF(B2=0,"",C2/B2*100)</f>
        <v/>
      </c>
      <c r="E2" t="n">
        <v>140000</v>
      </c>
      <c r="F2">
        <f>C2-E2</f>
        <v/>
      </c>
      <c r="G2">
        <f>IF(B2=0,"",F2/B2*100)</f>
        <v/>
      </c>
      <c r="H2" t="n">
        <v>400000</v>
      </c>
      <c r="I2">
        <f>SUMIF('Каналы'!$A:$A,A2,'Каналы'!$I:$I)</f>
        <v/>
      </c>
      <c r="J2">
        <f>H2-I2</f>
        <v/>
      </c>
      <c r="K2">
        <f>F2-J2</f>
        <v/>
      </c>
      <c r="L2" t="n">
        <v>250000</v>
      </c>
      <c r="M2" t="n">
        <v>240000</v>
      </c>
      <c r="N2">
        <f>M2-L2-K2</f>
        <v/>
      </c>
    </row>
    <row r="3">
      <c r="A3" t="inlineStr">
        <is>
          <t>Сентябрь 2026</t>
        </is>
      </c>
      <c r="B3">
        <f>SUMIF('Каналы'!$A:$A,A3,'Каналы'!$C:$C)</f>
        <v/>
      </c>
      <c r="C3">
        <f>SUMIF('Каналы'!$A:$A,A3,'Каналы'!$K:$K)</f>
        <v/>
      </c>
      <c r="D3">
        <f>IF(B3=0,"",C3/B3*100)</f>
        <v/>
      </c>
      <c r="E3" t="n">
        <v>150000</v>
      </c>
      <c r="F3">
        <f>C3-E3</f>
        <v/>
      </c>
      <c r="G3">
        <f>IF(B3=0,"",F3/B3*100)</f>
        <v/>
      </c>
      <c r="H3" t="n">
        <v>300000</v>
      </c>
      <c r="I3">
        <f>SUMIF('Каналы'!$A:$A,A3,'Каналы'!$I:$I)</f>
        <v/>
      </c>
      <c r="J3">
        <f>H3-I3</f>
        <v/>
      </c>
      <c r="K3">
        <f>F3-J3</f>
        <v/>
      </c>
      <c r="L3" t="n">
        <v>240000</v>
      </c>
      <c r="M3" t="n">
        <v>455000</v>
      </c>
      <c r="N3">
        <f>M3-L3-K3</f>
        <v/>
      </c>
    </row>
    <row r="4">
      <c r="A4" t="inlineStr">
        <is>
          <t>Октябрь 2026</t>
        </is>
      </c>
      <c r="B4">
        <f>SUMIF('Каналы'!$A:$A,A4,'Каналы'!$C:$C)</f>
        <v/>
      </c>
      <c r="C4">
        <f>SUMIF('Каналы'!$A:$A,A4,'Каналы'!$K:$K)</f>
        <v/>
      </c>
      <c r="D4">
        <f>IF(B4=0,"",C4/B4*100)</f>
        <v/>
      </c>
      <c r="F4">
        <f>C4-E4</f>
        <v/>
      </c>
      <c r="G4">
        <f>IF(B4=0,"",F4/B4*100)</f>
        <v/>
      </c>
      <c r="I4">
        <f>SUMIF('Каналы'!$A:$A,A4,'Каналы'!$I:$I)</f>
        <v/>
      </c>
      <c r="J4">
        <f>H4-I4</f>
        <v/>
      </c>
      <c r="K4">
        <f>F4-J4</f>
        <v/>
      </c>
      <c r="N4">
        <f>M4-L4-K4</f>
        <v/>
      </c>
    </row>
    <row r="5">
      <c r="B5">
        <f>SUMIF('Каналы'!$A:$A,A5,'Каналы'!$C:$C)</f>
        <v/>
      </c>
      <c r="C5">
        <f>SUMIF('Каналы'!$A:$A,A5,'Каналы'!$K:$K)</f>
        <v/>
      </c>
      <c r="D5">
        <f>IF(B5=0,"",C5/B5*100)</f>
        <v/>
      </c>
      <c r="F5">
        <f>C5-E5</f>
        <v/>
      </c>
      <c r="G5">
        <f>IF(B5=0,"",F5/B5*100)</f>
        <v/>
      </c>
      <c r="I5">
        <f>SUMIF('Каналы'!$A:$A,A5,'Каналы'!$I:$I)</f>
        <v/>
      </c>
      <c r="J5">
        <f>H5-I5</f>
        <v/>
      </c>
      <c r="K5">
        <f>F5-J5</f>
        <v/>
      </c>
      <c r="N5">
        <f>M5-L5-K5</f>
        <v/>
      </c>
    </row>
    <row r="6">
      <c r="B6">
        <f>SUMIF('Каналы'!$A:$A,A6,'Каналы'!$C:$C)</f>
        <v/>
      </c>
      <c r="C6">
        <f>SUMIF('Каналы'!$A:$A,A6,'Каналы'!$K:$K)</f>
        <v/>
      </c>
      <c r="D6">
        <f>IF(B6=0,"",C6/B6*100)</f>
        <v/>
      </c>
      <c r="F6">
        <f>C6-E6</f>
        <v/>
      </c>
      <c r="G6">
        <f>IF(B6=0,"",F6/B6*100)</f>
        <v/>
      </c>
      <c r="I6">
        <f>SUMIF('Каналы'!$A:$A,A6,'Каналы'!$I:$I)</f>
        <v/>
      </c>
      <c r="J6">
        <f>H6-I6</f>
        <v/>
      </c>
      <c r="K6">
        <f>F6-J6</f>
        <v/>
      </c>
      <c r="N6">
        <f>M6-L6-K6</f>
        <v/>
      </c>
    </row>
    <row r="7">
      <c r="B7">
        <f>SUMIF('Каналы'!$A:$A,A7,'Каналы'!$C:$C)</f>
        <v/>
      </c>
      <c r="C7">
        <f>SUMIF('Каналы'!$A:$A,A7,'Каналы'!$K:$K)</f>
        <v/>
      </c>
      <c r="D7">
        <f>IF(B7=0,"",C7/B7*100)</f>
        <v/>
      </c>
      <c r="F7">
        <f>C7-E7</f>
        <v/>
      </c>
      <c r="G7">
        <f>IF(B7=0,"",F7/B7*100)</f>
        <v/>
      </c>
      <c r="I7">
        <f>SUMIF('Каналы'!$A:$A,A7,'Каналы'!$I:$I)</f>
        <v/>
      </c>
      <c r="J7">
        <f>H7-I7</f>
        <v/>
      </c>
      <c r="K7">
        <f>F7-J7</f>
        <v/>
      </c>
      <c r="N7">
        <f>M7-L7-K7</f>
        <v/>
      </c>
    </row>
    <row r="8">
      <c r="B8">
        <f>SUMIF('Каналы'!$A:$A,A8,'Каналы'!$C:$C)</f>
        <v/>
      </c>
      <c r="C8">
        <f>SUMIF('Каналы'!$A:$A,A8,'Каналы'!$K:$K)</f>
        <v/>
      </c>
      <c r="D8">
        <f>IF(B8=0,"",C8/B8*100)</f>
        <v/>
      </c>
      <c r="F8">
        <f>C8-E8</f>
        <v/>
      </c>
      <c r="G8">
        <f>IF(B8=0,"",F8/B8*100)</f>
        <v/>
      </c>
      <c r="I8">
        <f>SUMIF('Каналы'!$A:$A,A8,'Каналы'!$I:$I)</f>
        <v/>
      </c>
      <c r="J8">
        <f>H8-I8</f>
        <v/>
      </c>
      <c r="K8">
        <f>F8-J8</f>
        <v/>
      </c>
      <c r="N8">
        <f>M8-L8-K8</f>
        <v/>
      </c>
    </row>
    <row r="9">
      <c r="B9">
        <f>SUMIF('Каналы'!$A:$A,A9,'Каналы'!$C:$C)</f>
        <v/>
      </c>
      <c r="C9">
        <f>SUMIF('Каналы'!$A:$A,A9,'Каналы'!$K:$K)</f>
        <v/>
      </c>
      <c r="D9">
        <f>IF(B9=0,"",C9/B9*100)</f>
        <v/>
      </c>
      <c r="F9">
        <f>C9-E9</f>
        <v/>
      </c>
      <c r="G9">
        <f>IF(B9=0,"",F9/B9*100)</f>
        <v/>
      </c>
      <c r="I9">
        <f>SUMIF('Каналы'!$A:$A,A9,'Каналы'!$I:$I)</f>
        <v/>
      </c>
      <c r="J9">
        <f>H9-I9</f>
        <v/>
      </c>
      <c r="K9">
        <f>F9-J9</f>
        <v/>
      </c>
      <c r="N9">
        <f>M9-L9-K9</f>
        <v/>
      </c>
    </row>
    <row r="10">
      <c r="B10">
        <f>SUMIF('Каналы'!$A:$A,A10,'Каналы'!$C:$C)</f>
        <v/>
      </c>
      <c r="C10">
        <f>SUMIF('Каналы'!$A:$A,A10,'Каналы'!$K:$K)</f>
        <v/>
      </c>
      <c r="D10">
        <f>IF(B10=0,"",C10/B10*100)</f>
        <v/>
      </c>
      <c r="F10">
        <f>C10-E10</f>
        <v/>
      </c>
      <c r="G10">
        <f>IF(B10=0,"",F10/B10*100)</f>
        <v/>
      </c>
      <c r="I10">
        <f>SUMIF('Каналы'!$A:$A,A10,'Каналы'!$I:$I)</f>
        <v/>
      </c>
      <c r="J10">
        <f>H10-I10</f>
        <v/>
      </c>
      <c r="K10">
        <f>F10-J10</f>
        <v/>
      </c>
      <c r="N10">
        <f>M10-L10-K10</f>
        <v/>
      </c>
    </row>
    <row r="11">
      <c r="B11">
        <f>SUMIF('Каналы'!$A:$A,A11,'Каналы'!$C:$C)</f>
        <v/>
      </c>
      <c r="C11">
        <f>SUMIF('Каналы'!$A:$A,A11,'Каналы'!$K:$K)</f>
        <v/>
      </c>
      <c r="D11">
        <f>IF(B11=0,"",C11/B11*100)</f>
        <v/>
      </c>
      <c r="F11">
        <f>C11-E11</f>
        <v/>
      </c>
      <c r="G11">
        <f>IF(B11=0,"",F11/B11*100)</f>
        <v/>
      </c>
      <c r="I11">
        <f>SUMIF('Каналы'!$A:$A,A11,'Каналы'!$I:$I)</f>
        <v/>
      </c>
      <c r="J11">
        <f>H11-I11</f>
        <v/>
      </c>
      <c r="K11">
        <f>F11-J11</f>
        <v/>
      </c>
      <c r="N11">
        <f>M11-L11-K11</f>
        <v/>
      </c>
    </row>
    <row r="12">
      <c r="B12">
        <f>SUMIF('Каналы'!$A:$A,A12,'Каналы'!$C:$C)</f>
        <v/>
      </c>
      <c r="C12">
        <f>SUMIF('Каналы'!$A:$A,A12,'Каналы'!$K:$K)</f>
        <v/>
      </c>
      <c r="D12">
        <f>IF(B12=0,"",C12/B12*100)</f>
        <v/>
      </c>
      <c r="F12">
        <f>C12-E12</f>
        <v/>
      </c>
      <c r="G12">
        <f>IF(B12=0,"",F12/B12*100)</f>
        <v/>
      </c>
      <c r="I12">
        <f>SUMIF('Каналы'!$A:$A,A12,'Каналы'!$I:$I)</f>
        <v/>
      </c>
      <c r="J12">
        <f>H12-I12</f>
        <v/>
      </c>
      <c r="K12">
        <f>F12-J12</f>
        <v/>
      </c>
      <c r="N12">
        <f>M12-L12-K12</f>
        <v/>
      </c>
    </row>
    <row r="13">
      <c r="B13">
        <f>SUMIF('Каналы'!$A:$A,A13,'Каналы'!$C:$C)</f>
        <v/>
      </c>
      <c r="C13">
        <f>SUMIF('Каналы'!$A:$A,A13,'Каналы'!$K:$K)</f>
        <v/>
      </c>
      <c r="D13">
        <f>IF(B13=0,"",C13/B13*100)</f>
        <v/>
      </c>
      <c r="F13">
        <f>C13-E13</f>
        <v/>
      </c>
      <c r="G13">
        <f>IF(B13=0,"",F13/B13*100)</f>
        <v/>
      </c>
      <c r="I13">
        <f>SUMIF('Каналы'!$A:$A,A13,'Каналы'!$I:$I)</f>
        <v/>
      </c>
      <c r="J13">
        <f>H13-I13</f>
        <v/>
      </c>
      <c r="K13">
        <f>F13-J13</f>
        <v/>
      </c>
      <c r="N13">
        <f>M13-L13-K13</f>
        <v/>
      </c>
    </row>
    <row r="14">
      <c r="B14">
        <f>SUMIF('Каналы'!$A:$A,A14,'Каналы'!$C:$C)</f>
        <v/>
      </c>
      <c r="C14">
        <f>SUMIF('Каналы'!$A:$A,A14,'Каналы'!$K:$K)</f>
        <v/>
      </c>
      <c r="D14">
        <f>IF(B14=0,"",C14/B14*100)</f>
        <v/>
      </c>
      <c r="F14">
        <f>C14-E14</f>
        <v/>
      </c>
      <c r="G14">
        <f>IF(B14=0,"",F14/B14*100)</f>
        <v/>
      </c>
      <c r="I14">
        <f>SUMIF('Каналы'!$A:$A,A14,'Каналы'!$I:$I)</f>
        <v/>
      </c>
      <c r="J14">
        <f>H14-I14</f>
        <v/>
      </c>
      <c r="K14">
        <f>F14-J14</f>
        <v/>
      </c>
      <c r="N14">
        <f>M14-L14-K14</f>
        <v/>
      </c>
    </row>
    <row r="15">
      <c r="B15">
        <f>SUMIF('Каналы'!$A:$A,A15,'Каналы'!$C:$C)</f>
        <v/>
      </c>
      <c r="C15">
        <f>SUMIF('Каналы'!$A:$A,A15,'Каналы'!$K:$K)</f>
        <v/>
      </c>
      <c r="D15">
        <f>IF(B15=0,"",C15/B15*100)</f>
        <v/>
      </c>
      <c r="F15">
        <f>C15-E15</f>
        <v/>
      </c>
      <c r="G15">
        <f>IF(B15=0,"",F15/B15*100)</f>
        <v/>
      </c>
      <c r="I15">
        <f>SUMIF('Каналы'!$A:$A,A15,'Каналы'!$I:$I)</f>
        <v/>
      </c>
      <c r="J15">
        <f>H15-I15</f>
        <v/>
      </c>
      <c r="K15">
        <f>F15-J15</f>
        <v/>
      </c>
      <c r="N15">
        <f>M15-L15-K15</f>
        <v/>
      </c>
    </row>
    <row r="16">
      <c r="B16">
        <f>SUMIF('Каналы'!$A:$A,A16,'Каналы'!$C:$C)</f>
        <v/>
      </c>
      <c r="C16">
        <f>SUMIF('Каналы'!$A:$A,A16,'Каналы'!$K:$K)</f>
        <v/>
      </c>
      <c r="D16">
        <f>IF(B16=0,"",C16/B16*100)</f>
        <v/>
      </c>
      <c r="F16">
        <f>C16-E16</f>
        <v/>
      </c>
      <c r="G16">
        <f>IF(B16=0,"",F16/B16*100)</f>
        <v/>
      </c>
      <c r="I16">
        <f>SUMIF('Каналы'!$A:$A,A16,'Каналы'!$I:$I)</f>
        <v/>
      </c>
      <c r="J16">
        <f>H16-I16</f>
        <v/>
      </c>
      <c r="K16">
        <f>F16-J16</f>
        <v/>
      </c>
      <c r="N16">
        <f>M16-L16-K16</f>
        <v/>
      </c>
    </row>
    <row r="17">
      <c r="B17">
        <f>SUMIF('Каналы'!$A:$A,A17,'Каналы'!$C:$C)</f>
        <v/>
      </c>
      <c r="C17">
        <f>SUMIF('Каналы'!$A:$A,A17,'Каналы'!$K:$K)</f>
        <v/>
      </c>
      <c r="D17">
        <f>IF(B17=0,"",C17/B17*100)</f>
        <v/>
      </c>
      <c r="F17">
        <f>C17-E17</f>
        <v/>
      </c>
      <c r="G17">
        <f>IF(B17=0,"",F17/B17*100)</f>
        <v/>
      </c>
      <c r="I17">
        <f>SUMIF('Каналы'!$A:$A,A17,'Каналы'!$I:$I)</f>
        <v/>
      </c>
      <c r="J17">
        <f>H17-I17</f>
        <v/>
      </c>
      <c r="K17">
        <f>F17-J17</f>
        <v/>
      </c>
      <c r="N17">
        <f>M17-L17-K17</f>
        <v/>
      </c>
    </row>
    <row r="18">
      <c r="B18">
        <f>SUMIF('Каналы'!$A:$A,A18,'Каналы'!$C:$C)</f>
        <v/>
      </c>
      <c r="C18">
        <f>SUMIF('Каналы'!$A:$A,A18,'Каналы'!$K:$K)</f>
        <v/>
      </c>
      <c r="D18">
        <f>IF(B18=0,"",C18/B18*100)</f>
        <v/>
      </c>
      <c r="F18">
        <f>C18-E18</f>
        <v/>
      </c>
      <c r="G18">
        <f>IF(B18=0,"",F18/B18*100)</f>
        <v/>
      </c>
      <c r="I18">
        <f>SUMIF('Каналы'!$A:$A,A18,'Каналы'!$I:$I)</f>
        <v/>
      </c>
      <c r="J18">
        <f>H18-I18</f>
        <v/>
      </c>
      <c r="K18">
        <f>F18-J18</f>
        <v/>
      </c>
      <c r="N18">
        <f>M18-L18-K18</f>
        <v/>
      </c>
    </row>
    <row r="19">
      <c r="B19">
        <f>SUMIF('Каналы'!$A:$A,A19,'Каналы'!$C:$C)</f>
        <v/>
      </c>
      <c r="C19">
        <f>SUMIF('Каналы'!$A:$A,A19,'Каналы'!$K:$K)</f>
        <v/>
      </c>
      <c r="D19">
        <f>IF(B19=0,"",C19/B19*100)</f>
        <v/>
      </c>
      <c r="F19">
        <f>C19-E19</f>
        <v/>
      </c>
      <c r="G19">
        <f>IF(B19=0,"",F19/B19*100)</f>
        <v/>
      </c>
      <c r="I19">
        <f>SUMIF('Каналы'!$A:$A,A19,'Каналы'!$I:$I)</f>
        <v/>
      </c>
      <c r="J19">
        <f>H19-I19</f>
        <v/>
      </c>
      <c r="K19">
        <f>F19-J19</f>
        <v/>
      </c>
      <c r="N19">
        <f>M19-L19-K19</f>
        <v/>
      </c>
    </row>
    <row r="20">
      <c r="B20">
        <f>SUMIF('Каналы'!$A:$A,A20,'Каналы'!$C:$C)</f>
        <v/>
      </c>
      <c r="C20">
        <f>SUMIF('Каналы'!$A:$A,A20,'Каналы'!$K:$K)</f>
        <v/>
      </c>
      <c r="D20">
        <f>IF(B20=0,"",C20/B20*100)</f>
        <v/>
      </c>
      <c r="F20">
        <f>C20-E20</f>
        <v/>
      </c>
      <c r="G20">
        <f>IF(B20=0,"",F20/B20*100)</f>
        <v/>
      </c>
      <c r="I20">
        <f>SUMIF('Каналы'!$A:$A,A20,'Каналы'!$I:$I)</f>
        <v/>
      </c>
      <c r="J20">
        <f>H20-I20</f>
        <v/>
      </c>
      <c r="K20">
        <f>F20-J20</f>
        <v/>
      </c>
      <c r="N20">
        <f>M20-L20-K20</f>
        <v/>
      </c>
    </row>
    <row r="21">
      <c r="B21">
        <f>SUMIF('Каналы'!$A:$A,A21,'Каналы'!$C:$C)</f>
        <v/>
      </c>
      <c r="C21">
        <f>SUMIF('Каналы'!$A:$A,A21,'Каналы'!$K:$K)</f>
        <v/>
      </c>
      <c r="D21">
        <f>IF(B21=0,"",C21/B21*100)</f>
        <v/>
      </c>
      <c r="F21">
        <f>C21-E21</f>
        <v/>
      </c>
      <c r="G21">
        <f>IF(B21=0,"",F21/B21*100)</f>
        <v/>
      </c>
      <c r="I21">
        <f>SUMIF('Каналы'!$A:$A,A21,'Каналы'!$I:$I)</f>
        <v/>
      </c>
      <c r="J21">
        <f>H21-I21</f>
        <v/>
      </c>
      <c r="K21">
        <f>F21-J21</f>
        <v/>
      </c>
      <c r="N21">
        <f>M21-L21-K21</f>
        <v/>
      </c>
    </row>
    <row r="22">
      <c r="B22">
        <f>SUMIF('Каналы'!$A:$A,A22,'Каналы'!$C:$C)</f>
        <v/>
      </c>
      <c r="C22">
        <f>SUMIF('Каналы'!$A:$A,A22,'Каналы'!$K:$K)</f>
        <v/>
      </c>
      <c r="D22">
        <f>IF(B22=0,"",C22/B22*100)</f>
        <v/>
      </c>
      <c r="F22">
        <f>C22-E22</f>
        <v/>
      </c>
      <c r="G22">
        <f>IF(B22=0,"",F22/B22*100)</f>
        <v/>
      </c>
      <c r="I22">
        <f>SUMIF('Каналы'!$A:$A,A22,'Каналы'!$I:$I)</f>
        <v/>
      </c>
      <c r="J22">
        <f>H22-I22</f>
        <v/>
      </c>
      <c r="K22">
        <f>F22-J22</f>
        <v/>
      </c>
      <c r="N22">
        <f>M22-L22-K22</f>
        <v/>
      </c>
    </row>
    <row r="23">
      <c r="B23">
        <f>SUMIF('Каналы'!$A:$A,A23,'Каналы'!$C:$C)</f>
        <v/>
      </c>
      <c r="C23">
        <f>SUMIF('Каналы'!$A:$A,A23,'Каналы'!$K:$K)</f>
        <v/>
      </c>
      <c r="D23">
        <f>IF(B23=0,"",C23/B23*100)</f>
        <v/>
      </c>
      <c r="F23">
        <f>C23-E23</f>
        <v/>
      </c>
      <c r="G23">
        <f>IF(B23=0,"",F23/B23*100)</f>
        <v/>
      </c>
      <c r="I23">
        <f>SUMIF('Каналы'!$A:$A,A23,'Каналы'!$I:$I)</f>
        <v/>
      </c>
      <c r="J23">
        <f>H23-I23</f>
        <v/>
      </c>
      <c r="K23">
        <f>F23-J23</f>
        <v/>
      </c>
      <c r="N23">
        <f>M23-L23-K23</f>
        <v/>
      </c>
    </row>
    <row r="24">
      <c r="B24">
        <f>SUMIF('Каналы'!$A:$A,A24,'Каналы'!$C:$C)</f>
        <v/>
      </c>
      <c r="C24">
        <f>SUMIF('Каналы'!$A:$A,A24,'Каналы'!$K:$K)</f>
        <v/>
      </c>
      <c r="D24">
        <f>IF(B24=0,"",C24/B24*100)</f>
        <v/>
      </c>
      <c r="F24">
        <f>C24-E24</f>
        <v/>
      </c>
      <c r="G24">
        <f>IF(B24=0,"",F24/B24*100)</f>
        <v/>
      </c>
      <c r="I24">
        <f>SUMIF('Каналы'!$A:$A,A24,'Каналы'!$I:$I)</f>
        <v/>
      </c>
      <c r="J24">
        <f>H24-I24</f>
        <v/>
      </c>
      <c r="K24">
        <f>F24-J24</f>
        <v/>
      </c>
      <c r="N24">
        <f>M24-L24-K24</f>
        <v/>
      </c>
    </row>
    <row r="25">
      <c r="B25">
        <f>SUMIF('Каналы'!$A:$A,A25,'Каналы'!$C:$C)</f>
        <v/>
      </c>
      <c r="C25">
        <f>SUMIF('Каналы'!$A:$A,A25,'Каналы'!$K:$K)</f>
        <v/>
      </c>
      <c r="D25">
        <f>IF(B25=0,"",C25/B25*100)</f>
        <v/>
      </c>
      <c r="F25">
        <f>C25-E25</f>
        <v/>
      </c>
      <c r="G25">
        <f>IF(B25=0,"",F25/B25*100)</f>
        <v/>
      </c>
      <c r="I25">
        <f>SUMIF('Каналы'!$A:$A,A25,'Каналы'!$I:$I)</f>
        <v/>
      </c>
      <c r="J25">
        <f>H25-I25</f>
        <v/>
      </c>
      <c r="K25">
        <f>F25-J25</f>
        <v/>
      </c>
      <c r="N25">
        <f>M25-L25-K25</f>
        <v/>
      </c>
    </row>
    <row r="26">
      <c r="B26">
        <f>SUMIF('Каналы'!$A:$A,A26,'Каналы'!$C:$C)</f>
        <v/>
      </c>
      <c r="C26">
        <f>SUMIF('Каналы'!$A:$A,A26,'Каналы'!$K:$K)</f>
        <v/>
      </c>
      <c r="D26">
        <f>IF(B26=0,"",C26/B26*100)</f>
        <v/>
      </c>
      <c r="F26">
        <f>C26-E26</f>
        <v/>
      </c>
      <c r="G26">
        <f>IF(B26=0,"",F26/B26*100)</f>
        <v/>
      </c>
      <c r="I26">
        <f>SUMIF('Каналы'!$A:$A,A26,'Каналы'!$I:$I)</f>
        <v/>
      </c>
      <c r="J26">
        <f>H26-I26</f>
        <v/>
      </c>
      <c r="K26">
        <f>F26-J26</f>
        <v/>
      </c>
      <c r="N26">
        <f>M26-L26-K26</f>
        <v/>
      </c>
    </row>
    <row r="27">
      <c r="B27">
        <f>SUMIF('Каналы'!$A:$A,A27,'Каналы'!$C:$C)</f>
        <v/>
      </c>
      <c r="C27">
        <f>SUMIF('Каналы'!$A:$A,A27,'Каналы'!$K:$K)</f>
        <v/>
      </c>
      <c r="D27">
        <f>IF(B27=0,"",C27/B27*100)</f>
        <v/>
      </c>
      <c r="F27">
        <f>C27-E27</f>
        <v/>
      </c>
      <c r="G27">
        <f>IF(B27=0,"",F27/B27*100)</f>
        <v/>
      </c>
      <c r="I27">
        <f>SUMIF('Каналы'!$A:$A,A27,'Каналы'!$I:$I)</f>
        <v/>
      </c>
      <c r="J27">
        <f>H27-I27</f>
        <v/>
      </c>
      <c r="K27">
        <f>F27-J27</f>
        <v/>
      </c>
      <c r="N27">
        <f>M27-L27-K27</f>
        <v/>
      </c>
    </row>
    <row r="28">
      <c r="B28">
        <f>SUMIF('Каналы'!$A:$A,A28,'Каналы'!$C:$C)</f>
        <v/>
      </c>
      <c r="C28">
        <f>SUMIF('Каналы'!$A:$A,A28,'Каналы'!$K:$K)</f>
        <v/>
      </c>
      <c r="D28">
        <f>IF(B28=0,"",C28/B28*100)</f>
        <v/>
      </c>
      <c r="F28">
        <f>C28-E28</f>
        <v/>
      </c>
      <c r="G28">
        <f>IF(B28=0,"",F28/B28*100)</f>
        <v/>
      </c>
      <c r="I28">
        <f>SUMIF('Каналы'!$A:$A,A28,'Каналы'!$I:$I)</f>
        <v/>
      </c>
      <c r="J28">
        <f>H28-I28</f>
        <v/>
      </c>
      <c r="K28">
        <f>F28-J28</f>
        <v/>
      </c>
      <c r="N28">
        <f>M28-L28-K28</f>
        <v/>
      </c>
    </row>
    <row r="29">
      <c r="B29">
        <f>SUMIF('Каналы'!$A:$A,A29,'Каналы'!$C:$C)</f>
        <v/>
      </c>
      <c r="C29">
        <f>SUMIF('Каналы'!$A:$A,A29,'Каналы'!$K:$K)</f>
        <v/>
      </c>
      <c r="D29">
        <f>IF(B29=0,"",C29/B29*100)</f>
        <v/>
      </c>
      <c r="F29">
        <f>C29-E29</f>
        <v/>
      </c>
      <c r="G29">
        <f>IF(B29=0,"",F29/B29*100)</f>
        <v/>
      </c>
      <c r="I29">
        <f>SUMIF('Каналы'!$A:$A,A29,'Каналы'!$I:$I)</f>
        <v/>
      </c>
      <c r="J29">
        <f>H29-I29</f>
        <v/>
      </c>
      <c r="K29">
        <f>F29-J29</f>
        <v/>
      </c>
      <c r="N29">
        <f>M29-L29-K29</f>
        <v/>
      </c>
    </row>
    <row r="30">
      <c r="B30">
        <f>SUMIF('Каналы'!$A:$A,A30,'Каналы'!$C:$C)</f>
        <v/>
      </c>
      <c r="C30">
        <f>SUMIF('Каналы'!$A:$A,A30,'Каналы'!$K:$K)</f>
        <v/>
      </c>
      <c r="D30">
        <f>IF(B30=0,"",C30/B30*100)</f>
        <v/>
      </c>
      <c r="F30">
        <f>C30-E30</f>
        <v/>
      </c>
      <c r="G30">
        <f>IF(B30=0,"",F30/B30*100)</f>
        <v/>
      </c>
      <c r="I30">
        <f>SUMIF('Каналы'!$A:$A,A30,'Каналы'!$I:$I)</f>
        <v/>
      </c>
      <c r="J30">
        <f>H30-I30</f>
        <v/>
      </c>
      <c r="K30">
        <f>F30-J30</f>
        <v/>
      </c>
      <c r="N30">
        <f>M30-L30-K30</f>
        <v/>
      </c>
    </row>
    <row r="31">
      <c r="B31">
        <f>SUMIF('Каналы'!$A:$A,A31,'Каналы'!$C:$C)</f>
        <v/>
      </c>
      <c r="C31">
        <f>SUMIF('Каналы'!$A:$A,A31,'Каналы'!$K:$K)</f>
        <v/>
      </c>
      <c r="D31">
        <f>IF(B31=0,"",C31/B31*100)</f>
        <v/>
      </c>
      <c r="F31">
        <f>C31-E31</f>
        <v/>
      </c>
      <c r="G31">
        <f>IF(B31=0,"",F31/B31*100)</f>
        <v/>
      </c>
      <c r="I31">
        <f>SUMIF('Каналы'!$A:$A,A31,'Каналы'!$I:$I)</f>
        <v/>
      </c>
      <c r="J31">
        <f>H31-I31</f>
        <v/>
      </c>
      <c r="K31">
        <f>F31-J31</f>
        <v/>
      </c>
      <c r="N31">
        <f>M31-L31-K31</f>
        <v/>
      </c>
    </row>
    <row r="32">
      <c r="B32">
        <f>SUMIF('Каналы'!$A:$A,A32,'Каналы'!$C:$C)</f>
        <v/>
      </c>
      <c r="C32">
        <f>SUMIF('Каналы'!$A:$A,A32,'Каналы'!$K:$K)</f>
        <v/>
      </c>
      <c r="D32">
        <f>IF(B32=0,"",C32/B32*100)</f>
        <v/>
      </c>
      <c r="F32">
        <f>C32-E32</f>
        <v/>
      </c>
      <c r="G32">
        <f>IF(B32=0,"",F32/B32*100)</f>
        <v/>
      </c>
      <c r="I32">
        <f>SUMIF('Каналы'!$A:$A,A32,'Каналы'!$I:$I)</f>
        <v/>
      </c>
      <c r="J32">
        <f>H32-I32</f>
        <v/>
      </c>
      <c r="K32">
        <f>F32-J32</f>
        <v/>
      </c>
      <c r="N32">
        <f>M32-L32-K32</f>
        <v/>
      </c>
    </row>
    <row r="33">
      <c r="B33">
        <f>SUMIF('Каналы'!$A:$A,A33,'Каналы'!$C:$C)</f>
        <v/>
      </c>
      <c r="C33">
        <f>SUMIF('Каналы'!$A:$A,A33,'Каналы'!$K:$K)</f>
        <v/>
      </c>
      <c r="D33">
        <f>IF(B33=0,"",C33/B33*100)</f>
        <v/>
      </c>
      <c r="F33">
        <f>C33-E33</f>
        <v/>
      </c>
      <c r="G33">
        <f>IF(B33=0,"",F33/B33*100)</f>
        <v/>
      </c>
      <c r="I33">
        <f>SUMIF('Каналы'!$A:$A,A33,'Каналы'!$I:$I)</f>
        <v/>
      </c>
      <c r="J33">
        <f>H33-I33</f>
        <v/>
      </c>
      <c r="K33">
        <f>F33-J33</f>
        <v/>
      </c>
      <c r="N33">
        <f>M33-L33-K33</f>
        <v/>
      </c>
    </row>
    <row r="34">
      <c r="B34">
        <f>SUMIF('Каналы'!$A:$A,A34,'Каналы'!$C:$C)</f>
        <v/>
      </c>
      <c r="C34">
        <f>SUMIF('Каналы'!$A:$A,A34,'Каналы'!$K:$K)</f>
        <v/>
      </c>
      <c r="D34">
        <f>IF(B34=0,"",C34/B34*100)</f>
        <v/>
      </c>
      <c r="F34">
        <f>C34-E34</f>
        <v/>
      </c>
      <c r="G34">
        <f>IF(B34=0,"",F34/B34*100)</f>
        <v/>
      </c>
      <c r="I34">
        <f>SUMIF('Каналы'!$A:$A,A34,'Каналы'!$I:$I)</f>
        <v/>
      </c>
      <c r="J34">
        <f>H34-I34</f>
        <v/>
      </c>
      <c r="K34">
        <f>F34-J34</f>
        <v/>
      </c>
      <c r="N34">
        <f>M34-L34-K34</f>
        <v/>
      </c>
    </row>
    <row r="36">
      <c r="A36" s="4" t="inlineStr">
        <is>
          <t>Лист собирает итоги месяца из листа «Каналы» по названию периода. В строках месяца, где нет данных по каналам, везде ноль или пусто.</t>
        </is>
      </c>
    </row>
    <row r="37">
      <c r="A37" s="4" t="inlineStr">
        <is>
          <t>Постоянные расходы: зарплаты, склад или офис, сервисы и подписки, бухгалтерия, съёмка. Складывайте их в одну сумму на уровне магазина и не раскидывайте по каналам без причины.</t>
        </is>
      </c>
    </row>
    <row r="38">
      <c r="A38" s="4" t="inlineStr">
        <is>
          <t>Операционная прибыль: маржинальный доход минус постоянные расходы. Это прибыль месяца на бумаге.</t>
        </is>
      </c>
    </row>
    <row r="39">
      <c r="A39" s="4" t="inlineStr">
        <is>
          <t>Сверка с деньгами: рост запаса равен закупке минус себестоимость проданного. Прибыль за вычетом роста запаса показывает, сколько денег должно было прибавиться на счёте.</t>
        </is>
      </c>
    </row>
    <row r="40">
      <c r="A40" s="4" t="inlineStr">
        <is>
          <t>«Не объяснено»: разница между тем, как изменились деньги на счёте, и тем, что объясняют прибыль и запас. Её объясняют, например, выплаты площадок, которые придут в следующем месяце, налоги к уплате и возвраты. Если разницу не получается объяснить, отчёт неполный.</t>
        </is>
      </c>
    </row>
    <row r="41">
      <c r="A41" s="4" t="inlineStr">
        <is>
          <t>В примере за август не объяснено 9 000 ₽, за сентябрь минус 8 500 ₽. Числа условные. Строка за октябрь пустая: заполните её, когда месяц закончится.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2026-10-06T14:37:55Z</dcterms:created>
  <dcterms:modified xmlns:dcterms="http://purl.org/dc/terms/" xmlns:xsi="http://www.w3.org/2001/XMLSchema-instance" xsi:type="dcterms:W3CDTF">2026-10-06T14:37:55Z</dcterms:modified>
</cp:coreProperties>
</file>